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80" windowHeight="8670"/>
  </bookViews>
  <sheets>
    <sheet name="Arkusz1" sheetId="1" r:id="rId1"/>
    <sheet name="polecenie 1" sheetId="2" r:id="rId2"/>
    <sheet name="polecenie 2" sheetId="3" r:id="rId3"/>
    <sheet name="3" sheetId="4" r:id="rId4"/>
    <sheet name="4" sheetId="5" r:id="rId5"/>
    <sheet name="5i7" sheetId="6" r:id="rId6"/>
    <sheet name="6" sheetId="7" r:id="rId7"/>
    <sheet name="8i9" sheetId="8" r:id="rId8"/>
    <sheet name="10i11i12" sheetId="9" r:id="rId9"/>
    <sheet name="13i14i15" sheetId="10" r:id="rId10"/>
    <sheet name="16i17" sheetId="11" r:id="rId11"/>
  </sheets>
  <definedNames>
    <definedName name="_xlnm._FilterDatabase" localSheetId="9" hidden="1">'13i14i15'!$A$3:$F$18</definedName>
    <definedName name="_xlnm._FilterDatabase" localSheetId="10" hidden="1">'16i17'!$A$1:$F$16</definedName>
    <definedName name="_xlnm._FilterDatabase" localSheetId="3" hidden="1">'3'!$A$3:$F$18</definedName>
    <definedName name="_xlnm._FilterDatabase" localSheetId="4" hidden="1">'4'!$A$3:$F$18</definedName>
    <definedName name="_xlnm._FilterDatabase" localSheetId="6" hidden="1">'6'!$A$3:$F$18</definedName>
    <definedName name="_xlnm._FilterDatabase" localSheetId="0" hidden="1">Arkusz1!$A$1:$F$1</definedName>
    <definedName name="_xlnm._FilterDatabase" localSheetId="1" hidden="1">'polecenie 1'!$A$4:$F$19</definedName>
    <definedName name="_xlnm._FilterDatabase" localSheetId="2" hidden="1">'polecenie 2'!$A$3:$F$18</definedName>
  </definedNames>
  <calcPr calcId="124519"/>
</workbook>
</file>

<file path=xl/calcChain.xml><?xml version="1.0" encoding="utf-8"?>
<calcChain xmlns="http://schemas.openxmlformats.org/spreadsheetml/2006/main">
  <c r="J25" i="11"/>
  <c r="J24"/>
  <c r="J23"/>
  <c r="I25"/>
  <c r="I24"/>
  <c r="I23"/>
  <c r="B34" i="10"/>
  <c r="B33"/>
  <c r="B32"/>
  <c r="B31"/>
  <c r="B25"/>
  <c r="B24"/>
  <c r="B23"/>
  <c r="J7"/>
  <c r="J4"/>
  <c r="J6"/>
  <c r="J5"/>
  <c r="A43" i="9"/>
  <c r="A42"/>
  <c r="A41"/>
  <c r="H5"/>
  <c r="H4"/>
  <c r="G19" i="8"/>
  <c r="G5"/>
  <c r="G6"/>
  <c r="G7"/>
  <c r="G8"/>
  <c r="G9"/>
  <c r="G10"/>
  <c r="G11"/>
  <c r="G12"/>
  <c r="G13"/>
  <c r="G14"/>
  <c r="G15"/>
  <c r="G16"/>
  <c r="G17"/>
  <c r="G18"/>
  <c r="G4"/>
  <c r="D19" i="6"/>
  <c r="F19"/>
</calcChain>
</file>

<file path=xl/sharedStrings.xml><?xml version="1.0" encoding="utf-8"?>
<sst xmlns="http://schemas.openxmlformats.org/spreadsheetml/2006/main" count="653" uniqueCount="59">
  <si>
    <t>Marka</t>
  </si>
  <si>
    <t>Model</t>
  </si>
  <si>
    <t>Rocznik</t>
  </si>
  <si>
    <t>Przebieg</t>
  </si>
  <si>
    <t>Kolor</t>
  </si>
  <si>
    <t>Cena</t>
  </si>
  <si>
    <t>Volkswagen</t>
  </si>
  <si>
    <t>Golf II</t>
  </si>
  <si>
    <t>biały</t>
  </si>
  <si>
    <t>Ford</t>
  </si>
  <si>
    <t>Fiesta</t>
  </si>
  <si>
    <t>czarny</t>
  </si>
  <si>
    <t>Fiat</t>
  </si>
  <si>
    <t>126p</t>
  </si>
  <si>
    <t>srebrny</t>
  </si>
  <si>
    <t>Audi</t>
  </si>
  <si>
    <t>800s</t>
  </si>
  <si>
    <t>200s</t>
  </si>
  <si>
    <t>Brava</t>
  </si>
  <si>
    <t>Sierra</t>
  </si>
  <si>
    <t>Golf IV</t>
  </si>
  <si>
    <t>Golf III</t>
  </si>
  <si>
    <t>Mondeo</t>
  </si>
  <si>
    <t>Bravo</t>
  </si>
  <si>
    <t>120s</t>
  </si>
  <si>
    <t>Tranzit</t>
  </si>
  <si>
    <t>Seicento</t>
  </si>
  <si>
    <r>
      <t>Polecenia do wykonania:</t>
    </r>
    <r>
      <rPr>
        <sz val="12"/>
        <color rgb="FF000000"/>
        <rFont val="Verdana"/>
        <family val="2"/>
        <charset val="238"/>
      </rPr>
      <t xml:space="preserve"> </t>
    </r>
  </si>
  <si>
    <t xml:space="preserve">1. wyświetlić wszystkie samochody, których cena jest zawarta w określonym przedziale cenowym; </t>
  </si>
  <si>
    <t xml:space="preserve">2. wyświetlić samochody określonego koloru; </t>
  </si>
  <si>
    <t xml:space="preserve">3. wyświetlić samochody określonego koloru, określonej marki i w podanym przedziale cenowym; </t>
  </si>
  <si>
    <t xml:space="preserve">4. Wyświetlić samochody określonego modelu, w określonym przedziale cenowym, których przebieg jest mniejszy niż 50 000 km; </t>
  </si>
  <si>
    <t xml:space="preserve">5. obliczyć średnią cenę samochodów na giełdzie; </t>
  </si>
  <si>
    <t xml:space="preserve">6. Wyświetlić samochody z określonego rocznika; </t>
  </si>
  <si>
    <t xml:space="preserve">7. obliczyć średni przebieg prezentowanych pojazdów; </t>
  </si>
  <si>
    <t xml:space="preserve">8. obliczyć wiek pojazdów; </t>
  </si>
  <si>
    <t xml:space="preserve">9. obliczyć średni wiek pojazdów; </t>
  </si>
  <si>
    <t xml:space="preserve">10. zliczyć ile samochodów ma przebieg mniejszy niż 70 000 km, a ile więcej niż 70 000 km; </t>
  </si>
  <si>
    <t xml:space="preserve">11. zaprezentować dane na wykresie: cena i przebieg pojazdu; </t>
  </si>
  <si>
    <t xml:space="preserve">12. zliczyć ilość samochodów w poszczególnych rocznikach; </t>
  </si>
  <si>
    <t xml:space="preserve">13. obliczyć średnią cenę dla poszczególnych marek samochodów; </t>
  </si>
  <si>
    <t xml:space="preserve">14. obliczyć średni przebieg dla poszczególnych roczników; </t>
  </si>
  <si>
    <t xml:space="preserve">15. obliczyć średni wiek dla poszczególnych marek samochodów; </t>
  </si>
  <si>
    <t xml:space="preserve">16. wyznacz najwyższą cenę w poszczególnych rocznikach; </t>
  </si>
  <si>
    <t>17. wyznacz najniższy przebieg w poszczególnych rocznikach.</t>
  </si>
  <si>
    <t>Zadania dotyczące filtrowania, sortowania i grupowania umieść w oddzielnych arkuszach.</t>
  </si>
  <si>
    <t>cena pomiędzy 20000 a 40000</t>
  </si>
  <si>
    <t>zalożyć filtr, filtr cena, filtr niestandardowy, cena większa lub równa 20000 i cena mniejsza lub równa 40000</t>
  </si>
  <si>
    <t>założyć fitr, wybrać kolor w filtrze(jeden lub więcej)</t>
  </si>
  <si>
    <t>założyć filtr, wybrać markę, wybrać kolor, wybrać cenę np. mniejsze niż 50000</t>
  </si>
  <si>
    <t>wiek</t>
  </si>
  <si>
    <t>sredni wiek</t>
  </si>
  <si>
    <t>&lt;70000</t>
  </si>
  <si>
    <t>&gt;70000</t>
  </si>
  <si>
    <t>średnia cena</t>
  </si>
  <si>
    <t>średni wiek dla roczników</t>
  </si>
  <si>
    <t>średni wiek dla marek</t>
  </si>
  <si>
    <t>max</t>
  </si>
  <si>
    <t>min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</si>
</sst>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color rgb="FF000000"/>
      <name val="Verdana"/>
      <family val="2"/>
      <charset val="238"/>
    </font>
    <font>
      <sz val="12"/>
      <color rgb="FF000000"/>
      <name val="Verdana"/>
      <family val="2"/>
      <charset val="238"/>
    </font>
    <font>
      <sz val="12"/>
      <color rgb="FFFF0000"/>
      <name val="Verdana"/>
      <family val="2"/>
      <charset val="238"/>
    </font>
    <font>
      <b/>
      <sz val="11"/>
      <color rgb="FFFF0000"/>
      <name val="Czcionka tekstu podstawowego"/>
      <charset val="238"/>
    </font>
    <font>
      <b/>
      <sz val="16"/>
      <color rgb="FFFF0000"/>
      <name val="Czcionka tekstu podstawowego"/>
      <charset val="238"/>
    </font>
    <font>
      <b/>
      <sz val="12"/>
      <color rgb="FFFF0000"/>
      <name val="Verdana"/>
      <family val="2"/>
      <charset val="238"/>
    </font>
    <font>
      <sz val="16"/>
      <color rgb="FFFF0000"/>
      <name val="Czcionka tekstu podstawowego"/>
      <family val="2"/>
      <charset val="238"/>
    </font>
    <font>
      <b/>
      <sz val="14"/>
      <color rgb="FFFF0000"/>
      <name val="Czcionka tekstu podstawowego"/>
      <charset val="238"/>
    </font>
    <font>
      <sz val="14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0" fillId="0" borderId="0" xfId="0" applyNumberFormat="1"/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/>
    <xf numFmtId="3" fontId="6" fillId="0" borderId="0" xfId="0" applyNumberFormat="1" applyFont="1"/>
    <xf numFmtId="3" fontId="3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indent="1"/>
    </xf>
    <xf numFmtId="0" fontId="2" fillId="0" borderId="3" xfId="0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0" fillId="0" borderId="2" xfId="0" applyBorder="1"/>
    <xf numFmtId="0" fontId="0" fillId="3" borderId="2" xfId="0" applyFill="1" applyBorder="1"/>
    <xf numFmtId="0" fontId="0" fillId="3" borderId="5" xfId="0" applyFill="1" applyBorder="1"/>
    <xf numFmtId="1" fontId="8" fillId="3" borderId="4" xfId="0" applyNumberFormat="1" applyFont="1" applyFill="1" applyBorder="1"/>
    <xf numFmtId="0" fontId="6" fillId="0" borderId="0" xfId="0" applyFont="1"/>
    <xf numFmtId="0" fontId="2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5" fillId="2" borderId="2" xfId="0" applyFont="1" applyFill="1" applyBorder="1"/>
    <xf numFmtId="0" fontId="3" fillId="0" borderId="3" xfId="0" applyFont="1" applyBorder="1" applyAlignment="1">
      <alignment wrapText="1"/>
    </xf>
    <xf numFmtId="2" fontId="9" fillId="0" borderId="2" xfId="0" applyNumberFormat="1" applyFont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2" fontId="9" fillId="0" borderId="0" xfId="0" applyNumberFormat="1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/>
    <xf numFmtId="0" fontId="4" fillId="0" borderId="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tx>
            <c:strRef>
              <c:f>'10i11i12'!$A$22</c:f>
              <c:strCache>
                <c:ptCount val="1"/>
                <c:pt idx="0">
                  <c:v>Przebieg</c:v>
                </c:pt>
              </c:strCache>
            </c:strRef>
          </c:tx>
          <c:val>
            <c:numRef>
              <c:f>'10i11i12'!$A$23:$A$37</c:f>
              <c:numCache>
                <c:formatCode>#,##0</c:formatCode>
                <c:ptCount val="15"/>
                <c:pt idx="0">
                  <c:v>20001</c:v>
                </c:pt>
                <c:pt idx="1">
                  <c:v>18000</c:v>
                </c:pt>
                <c:pt idx="2">
                  <c:v>56300</c:v>
                </c:pt>
                <c:pt idx="3">
                  <c:v>34000</c:v>
                </c:pt>
                <c:pt idx="4">
                  <c:v>13000</c:v>
                </c:pt>
                <c:pt idx="5">
                  <c:v>9000</c:v>
                </c:pt>
                <c:pt idx="6">
                  <c:v>42700</c:v>
                </c:pt>
                <c:pt idx="7">
                  <c:v>32700</c:v>
                </c:pt>
                <c:pt idx="8">
                  <c:v>71000</c:v>
                </c:pt>
                <c:pt idx="9">
                  <c:v>41640</c:v>
                </c:pt>
                <c:pt idx="10">
                  <c:v>23000</c:v>
                </c:pt>
                <c:pt idx="11">
                  <c:v>5000</c:v>
                </c:pt>
                <c:pt idx="12">
                  <c:v>75410</c:v>
                </c:pt>
                <c:pt idx="13">
                  <c:v>97230</c:v>
                </c:pt>
                <c:pt idx="14">
                  <c:v>47000</c:v>
                </c:pt>
              </c:numCache>
            </c:numRef>
          </c:val>
        </c:ser>
        <c:ser>
          <c:idx val="1"/>
          <c:order val="1"/>
          <c:tx>
            <c:strRef>
              <c:f>'10i11i12'!$B$22</c:f>
              <c:strCache>
                <c:ptCount val="1"/>
                <c:pt idx="0">
                  <c:v>Cena</c:v>
                </c:pt>
              </c:strCache>
            </c:strRef>
          </c:tx>
          <c:val>
            <c:numRef>
              <c:f>'10i11i12'!$B$23:$B$37</c:f>
              <c:numCache>
                <c:formatCode>#,##0</c:formatCode>
                <c:ptCount val="15"/>
                <c:pt idx="0">
                  <c:v>29000</c:v>
                </c:pt>
                <c:pt idx="1">
                  <c:v>32000</c:v>
                </c:pt>
                <c:pt idx="2">
                  <c:v>13000</c:v>
                </c:pt>
                <c:pt idx="3">
                  <c:v>47000</c:v>
                </c:pt>
                <c:pt idx="4">
                  <c:v>32600</c:v>
                </c:pt>
                <c:pt idx="5">
                  <c:v>39000</c:v>
                </c:pt>
                <c:pt idx="6">
                  <c:v>40000</c:v>
                </c:pt>
                <c:pt idx="7">
                  <c:v>61000</c:v>
                </c:pt>
                <c:pt idx="8">
                  <c:v>37600</c:v>
                </c:pt>
                <c:pt idx="9">
                  <c:v>41000</c:v>
                </c:pt>
                <c:pt idx="10">
                  <c:v>40000</c:v>
                </c:pt>
                <c:pt idx="11">
                  <c:v>51000</c:v>
                </c:pt>
                <c:pt idx="12">
                  <c:v>10000</c:v>
                </c:pt>
                <c:pt idx="13">
                  <c:v>49000</c:v>
                </c:pt>
                <c:pt idx="14">
                  <c:v>48000</c:v>
                </c:pt>
              </c:numCache>
            </c:numRef>
          </c:val>
        </c:ser>
        <c:axId val="69971328"/>
        <c:axId val="70231168"/>
      </c:barChart>
      <c:catAx>
        <c:axId val="69971328"/>
        <c:scaling>
          <c:orientation val="minMax"/>
        </c:scaling>
        <c:axPos val="b"/>
        <c:tickLblPos val="nextTo"/>
        <c:crossAx val="70231168"/>
        <c:crosses val="autoZero"/>
        <c:auto val="1"/>
        <c:lblAlgn val="ctr"/>
        <c:lblOffset val="100"/>
      </c:catAx>
      <c:valAx>
        <c:axId val="70231168"/>
        <c:scaling>
          <c:orientation val="minMax"/>
        </c:scaling>
        <c:axPos val="l"/>
        <c:majorGridlines/>
        <c:numFmt formatCode="#,##0" sourceLinked="1"/>
        <c:tickLblPos val="nextTo"/>
        <c:crossAx val="699713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21</xdr:row>
      <xdr:rowOff>0</xdr:rowOff>
    </xdr:from>
    <xdr:to>
      <xdr:col>12</xdr:col>
      <xdr:colOff>76200</xdr:colOff>
      <xdr:row>34</xdr:row>
      <xdr:rowOff>76200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F31" sqref="F31"/>
    </sheetView>
  </sheetViews>
  <sheetFormatPr defaultColWidth="15.625" defaultRowHeight="14.25"/>
  <cols>
    <col min="1" max="1" width="15.625" customWidth="1"/>
    <col min="3" max="6" width="15.625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>
      <c r="A2" s="2" t="s">
        <v>6</v>
      </c>
      <c r="B2" s="2" t="s">
        <v>7</v>
      </c>
      <c r="C2" s="3">
        <v>1998</v>
      </c>
      <c r="D2" s="5">
        <v>20001</v>
      </c>
      <c r="E2" s="3" t="s">
        <v>8</v>
      </c>
      <c r="F2" s="6">
        <v>29000</v>
      </c>
    </row>
    <row r="3" spans="1:6" ht="15">
      <c r="A3" s="2" t="s">
        <v>9</v>
      </c>
      <c r="B3" s="2" t="s">
        <v>10</v>
      </c>
      <c r="C3" s="3">
        <v>2000</v>
      </c>
      <c r="D3" s="5">
        <v>18000</v>
      </c>
      <c r="E3" s="3" t="s">
        <v>11</v>
      </c>
      <c r="F3" s="6">
        <v>32000</v>
      </c>
    </row>
    <row r="4" spans="1:6" ht="15">
      <c r="A4" s="2" t="s">
        <v>12</v>
      </c>
      <c r="B4" s="2" t="s">
        <v>13</v>
      </c>
      <c r="C4" s="3">
        <v>1998</v>
      </c>
      <c r="D4" s="5">
        <v>56300</v>
      </c>
      <c r="E4" s="3" t="s">
        <v>14</v>
      </c>
      <c r="F4" s="6">
        <v>13000</v>
      </c>
    </row>
    <row r="5" spans="1:6" ht="15">
      <c r="A5" s="2" t="s">
        <v>15</v>
      </c>
      <c r="B5" s="2" t="s">
        <v>16</v>
      </c>
      <c r="C5" s="3">
        <v>2000</v>
      </c>
      <c r="D5" s="5">
        <v>34000</v>
      </c>
      <c r="E5" s="3" t="s">
        <v>8</v>
      </c>
      <c r="F5" s="6">
        <v>47000</v>
      </c>
    </row>
    <row r="6" spans="1:6" ht="15">
      <c r="A6" s="2" t="s">
        <v>15</v>
      </c>
      <c r="B6" s="2" t="s">
        <v>17</v>
      </c>
      <c r="C6" s="3">
        <v>1999</v>
      </c>
      <c r="D6" s="5">
        <v>13000</v>
      </c>
      <c r="E6" s="3" t="s">
        <v>11</v>
      </c>
      <c r="F6" s="6">
        <v>32600</v>
      </c>
    </row>
    <row r="7" spans="1:6" ht="15">
      <c r="A7" s="2" t="s">
        <v>12</v>
      </c>
      <c r="B7" s="2" t="s">
        <v>18</v>
      </c>
      <c r="C7" s="3">
        <v>1999</v>
      </c>
      <c r="D7" s="5">
        <v>9000</v>
      </c>
      <c r="E7" s="3" t="s">
        <v>8</v>
      </c>
      <c r="F7" s="6">
        <v>39000</v>
      </c>
    </row>
    <row r="8" spans="1:6" ht="15">
      <c r="A8" s="2" t="s">
        <v>9</v>
      </c>
      <c r="B8" s="2" t="s">
        <v>19</v>
      </c>
      <c r="C8" s="3">
        <v>1998</v>
      </c>
      <c r="D8" s="5">
        <v>42700</v>
      </c>
      <c r="E8" s="3" t="s">
        <v>14</v>
      </c>
      <c r="F8" s="6">
        <v>40000</v>
      </c>
    </row>
    <row r="9" spans="1:6" ht="15">
      <c r="A9" s="2" t="s">
        <v>6</v>
      </c>
      <c r="B9" s="2" t="s">
        <v>20</v>
      </c>
      <c r="C9" s="3">
        <v>2000</v>
      </c>
      <c r="D9" s="5">
        <v>32700</v>
      </c>
      <c r="E9" s="3" t="s">
        <v>14</v>
      </c>
      <c r="F9" s="6">
        <v>61000</v>
      </c>
    </row>
    <row r="10" spans="1:6" ht="15">
      <c r="A10" s="2" t="s">
        <v>6</v>
      </c>
      <c r="B10" s="2" t="s">
        <v>21</v>
      </c>
      <c r="C10" s="3">
        <v>2000</v>
      </c>
      <c r="D10" s="5">
        <v>71000</v>
      </c>
      <c r="E10" s="3" t="s">
        <v>8</v>
      </c>
      <c r="F10" s="6">
        <v>37600</v>
      </c>
    </row>
    <row r="11" spans="1:6" ht="15">
      <c r="A11" s="2" t="s">
        <v>9</v>
      </c>
      <c r="B11" s="2" t="s">
        <v>22</v>
      </c>
      <c r="C11" s="3">
        <v>1999</v>
      </c>
      <c r="D11" s="5">
        <v>41640</v>
      </c>
      <c r="E11" s="3" t="s">
        <v>11</v>
      </c>
      <c r="F11" s="6">
        <v>41000</v>
      </c>
    </row>
    <row r="12" spans="1:6" ht="15">
      <c r="A12" s="2" t="s">
        <v>12</v>
      </c>
      <c r="B12" s="2" t="s">
        <v>23</v>
      </c>
      <c r="C12" s="3">
        <v>2000</v>
      </c>
      <c r="D12" s="5">
        <v>23000</v>
      </c>
      <c r="E12" s="3" t="s">
        <v>11</v>
      </c>
      <c r="F12" s="6">
        <v>40000</v>
      </c>
    </row>
    <row r="13" spans="1:6" ht="15">
      <c r="A13" s="2" t="s">
        <v>15</v>
      </c>
      <c r="B13" s="2" t="s">
        <v>24</v>
      </c>
      <c r="C13" s="3">
        <v>1998</v>
      </c>
      <c r="D13" s="5">
        <v>5000</v>
      </c>
      <c r="E13" s="3" t="s">
        <v>8</v>
      </c>
      <c r="F13" s="6">
        <v>51000</v>
      </c>
    </row>
    <row r="14" spans="1:6" ht="15">
      <c r="A14" s="2" t="s">
        <v>12</v>
      </c>
      <c r="B14" s="2">
        <v>127</v>
      </c>
      <c r="C14" s="3">
        <v>1998</v>
      </c>
      <c r="D14" s="5">
        <v>75410</v>
      </c>
      <c r="E14" s="3" t="s">
        <v>11</v>
      </c>
      <c r="F14" s="6">
        <v>10000</v>
      </c>
    </row>
    <row r="15" spans="1:6" ht="15">
      <c r="A15" s="2" t="s">
        <v>9</v>
      </c>
      <c r="B15" s="2" t="s">
        <v>25</v>
      </c>
      <c r="C15" s="3">
        <v>1999</v>
      </c>
      <c r="D15" s="5">
        <v>97230</v>
      </c>
      <c r="E15" s="3" t="s">
        <v>8</v>
      </c>
      <c r="F15" s="6">
        <v>49000</v>
      </c>
    </row>
    <row r="16" spans="1:6" ht="15">
      <c r="A16" s="2" t="s">
        <v>12</v>
      </c>
      <c r="B16" s="2" t="s">
        <v>26</v>
      </c>
      <c r="C16" s="3">
        <v>2000</v>
      </c>
      <c r="D16" s="5">
        <v>47000</v>
      </c>
      <c r="E16" s="3" t="s">
        <v>14</v>
      </c>
      <c r="F16" s="6">
        <v>48000</v>
      </c>
    </row>
    <row r="18" spans="1:1" ht="15">
      <c r="A18" s="7" t="s">
        <v>27</v>
      </c>
    </row>
    <row r="19" spans="1:1">
      <c r="A19" s="8"/>
    </row>
    <row r="20" spans="1:1" ht="15">
      <c r="A20" s="16" t="s">
        <v>28</v>
      </c>
    </row>
    <row r="21" spans="1:1" ht="15">
      <c r="A21" s="16" t="s">
        <v>29</v>
      </c>
    </row>
    <row r="22" spans="1:1" ht="15">
      <c r="A22" s="16" t="s">
        <v>30</v>
      </c>
    </row>
    <row r="23" spans="1:1" ht="15">
      <c r="A23" s="16" t="s">
        <v>31</v>
      </c>
    </row>
    <row r="24" spans="1:1" ht="15">
      <c r="A24" s="16" t="s">
        <v>32</v>
      </c>
    </row>
    <row r="25" spans="1:1" ht="15">
      <c r="A25" s="16" t="s">
        <v>33</v>
      </c>
    </row>
    <row r="26" spans="1:1" ht="15">
      <c r="A26" s="16" t="s">
        <v>34</v>
      </c>
    </row>
    <row r="27" spans="1:1" ht="15">
      <c r="A27" s="16" t="s">
        <v>35</v>
      </c>
    </row>
    <row r="28" spans="1:1" ht="15">
      <c r="A28" s="16" t="s">
        <v>36</v>
      </c>
    </row>
    <row r="29" spans="1:1" ht="15">
      <c r="A29" s="16" t="s">
        <v>37</v>
      </c>
    </row>
    <row r="30" spans="1:1" ht="15">
      <c r="A30" s="16" t="s">
        <v>38</v>
      </c>
    </row>
    <row r="31" spans="1:1" ht="15">
      <c r="A31" s="16" t="s">
        <v>39</v>
      </c>
    </row>
    <row r="32" spans="1:1" ht="15">
      <c r="A32" s="16" t="s">
        <v>40</v>
      </c>
    </row>
    <row r="33" spans="1:1" ht="15">
      <c r="A33" s="16" t="s">
        <v>41</v>
      </c>
    </row>
    <row r="34" spans="1:1" ht="15">
      <c r="A34" s="16" t="s">
        <v>42</v>
      </c>
    </row>
    <row r="35" spans="1:1" ht="15">
      <c r="A35" s="16" t="s">
        <v>43</v>
      </c>
    </row>
    <row r="36" spans="1:1" ht="15">
      <c r="A36" s="16" t="s">
        <v>44</v>
      </c>
    </row>
    <row r="37" spans="1:1" ht="15">
      <c r="A37" s="10" t="s">
        <v>45</v>
      </c>
    </row>
  </sheetData>
  <autoFilter ref="A1:F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4"/>
  <sheetViews>
    <sheetView topLeftCell="A16" workbookViewId="0">
      <selection activeCell="H37" sqref="H37"/>
    </sheetView>
  </sheetViews>
  <sheetFormatPr defaultRowHeight="14.25"/>
  <cols>
    <col min="2" max="2" width="15.25" customWidth="1"/>
    <col min="9" max="9" width="14.875" customWidth="1"/>
    <col min="10" max="10" width="11.75" customWidth="1"/>
  </cols>
  <sheetData>
    <row r="1" spans="1:10" ht="15">
      <c r="A1" s="9" t="s">
        <v>40</v>
      </c>
    </row>
    <row r="3" spans="1:10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I3" s="33" t="s">
        <v>54</v>
      </c>
    </row>
    <row r="4" spans="1:10" ht="30.75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6">
        <v>29000</v>
      </c>
      <c r="I4" s="31" t="s">
        <v>6</v>
      </c>
      <c r="J4" s="32">
        <f ca="1">AVERAGEIF(A4:B18,A4,F4:F18)</f>
        <v>42533.333333333336</v>
      </c>
    </row>
    <row r="5" spans="1:10" ht="18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6">
        <v>32000</v>
      </c>
      <c r="I5" s="31" t="s">
        <v>9</v>
      </c>
      <c r="J5" s="32">
        <f ca="1">AVERAGEIF(A4:F18,A5,F4:F18)</f>
        <v>40500</v>
      </c>
    </row>
    <row r="6" spans="1:10" ht="18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6">
        <v>13000</v>
      </c>
      <c r="I6" s="31" t="s">
        <v>12</v>
      </c>
      <c r="J6" s="32">
        <f>AVERAGEIF(A4:A18,A6,F4:F18)</f>
        <v>30000</v>
      </c>
    </row>
    <row r="7" spans="1:10" ht="18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6">
        <v>47000</v>
      </c>
      <c r="I7" s="31" t="s">
        <v>15</v>
      </c>
      <c r="J7" s="32">
        <f ca="1">AVERAGEIF(A4:F18,A7,F4:F18)</f>
        <v>43533.333333333336</v>
      </c>
    </row>
    <row r="8" spans="1:10" ht="15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6">
        <v>32600</v>
      </c>
    </row>
    <row r="9" spans="1:10" ht="15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6">
        <v>39000</v>
      </c>
    </row>
    <row r="10" spans="1:10" ht="15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6">
        <v>40000</v>
      </c>
    </row>
    <row r="11" spans="1:10" ht="30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6">
        <v>61000</v>
      </c>
      <c r="I11" s="34"/>
      <c r="J11" s="34"/>
    </row>
    <row r="12" spans="1:10" ht="30.75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6">
        <v>37600</v>
      </c>
      <c r="I12" s="35"/>
      <c r="J12" s="36"/>
    </row>
    <row r="13" spans="1:10" ht="18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6">
        <v>41000</v>
      </c>
      <c r="I13" s="35"/>
      <c r="J13" s="36"/>
    </row>
    <row r="14" spans="1:10" ht="18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6">
        <v>40000</v>
      </c>
      <c r="I14" s="35"/>
      <c r="J14" s="36"/>
    </row>
    <row r="15" spans="1:10" ht="18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6">
        <v>51000</v>
      </c>
      <c r="I15" s="35"/>
      <c r="J15" s="36"/>
    </row>
    <row r="16" spans="1:10" ht="15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6">
        <v>10000</v>
      </c>
    </row>
    <row r="17" spans="1:6" ht="15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6">
        <v>49000</v>
      </c>
    </row>
    <row r="18" spans="1:6" ht="15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6">
        <v>48000</v>
      </c>
    </row>
    <row r="20" spans="1:6" ht="15">
      <c r="A20" s="9" t="s">
        <v>41</v>
      </c>
    </row>
    <row r="21" spans="1:6" ht="15">
      <c r="A21" s="9"/>
    </row>
    <row r="22" spans="1:6">
      <c r="A22" t="s">
        <v>55</v>
      </c>
    </row>
    <row r="23" spans="1:6" ht="18">
      <c r="A23" s="31">
        <v>1998</v>
      </c>
      <c r="B23" s="32">
        <f ca="1">AVERAGEIF(A4:F18,C4,D4:D18)</f>
        <v>28600</v>
      </c>
    </row>
    <row r="24" spans="1:6" ht="18">
      <c r="A24" s="31">
        <v>1999</v>
      </c>
      <c r="B24" s="32">
        <f ca="1">AVERAGEIF(A4:F18,C8,D4:D18)</f>
        <v>40400</v>
      </c>
    </row>
    <row r="25" spans="1:6" ht="18">
      <c r="A25" s="31">
        <v>2000</v>
      </c>
      <c r="B25" s="32">
        <f ca="1">AVERAGEIF(A4:F18,C5,D4:D18)</f>
        <v>44266.666666666664</v>
      </c>
    </row>
    <row r="28" spans="1:6" ht="15">
      <c r="A28" s="9" t="s">
        <v>42</v>
      </c>
    </row>
    <row r="30" spans="1:6">
      <c r="A30" t="s">
        <v>56</v>
      </c>
    </row>
    <row r="31" spans="1:6" ht="30.75">
      <c r="A31" s="31" t="s">
        <v>6</v>
      </c>
      <c r="B31" s="32">
        <f ca="1">AVERAGEIF(A4:F18,A4,D4:D18)</f>
        <v>41233.666666666664</v>
      </c>
    </row>
    <row r="32" spans="1:6" ht="18">
      <c r="A32" s="31" t="s">
        <v>9</v>
      </c>
      <c r="B32" s="32">
        <f ca="1">AVERAGEIF(A4:F18,A5,D4:D18)</f>
        <v>49892.5</v>
      </c>
    </row>
    <row r="33" spans="1:2" ht="18">
      <c r="A33" s="31" t="s">
        <v>12</v>
      </c>
      <c r="B33" s="32">
        <f ca="1">AVERAGEIF(A4:F18,A6,D4:D18)</f>
        <v>42142</v>
      </c>
    </row>
    <row r="34" spans="1:2" ht="18">
      <c r="A34" s="31" t="s">
        <v>15</v>
      </c>
      <c r="B34" s="32">
        <f ca="1">AVERAGEIF(A4:F18,A7,D4:D18)</f>
        <v>17333.333333333332</v>
      </c>
    </row>
  </sheetData>
  <autoFilter ref="A3:F18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/>
  <dimension ref="A1:J39"/>
  <sheetViews>
    <sheetView workbookViewId="0">
      <selection activeCell="I34" sqref="I34"/>
    </sheetView>
  </sheetViews>
  <sheetFormatPr defaultRowHeight="14.25"/>
  <sheetData>
    <row r="1" spans="1:10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ht="30" hidden="1">
      <c r="A2" s="2" t="s">
        <v>6</v>
      </c>
      <c r="B2" s="2" t="s">
        <v>7</v>
      </c>
      <c r="C2" s="3">
        <v>1998</v>
      </c>
      <c r="D2" s="5">
        <v>20001</v>
      </c>
      <c r="E2" s="3" t="s">
        <v>8</v>
      </c>
      <c r="F2" s="6">
        <v>29000</v>
      </c>
      <c r="J2" s="4"/>
    </row>
    <row r="3" spans="1:10" ht="15">
      <c r="A3" s="2" t="s">
        <v>9</v>
      </c>
      <c r="B3" s="2" t="s">
        <v>10</v>
      </c>
      <c r="C3" s="3">
        <v>2000</v>
      </c>
      <c r="D3" s="5">
        <v>18000</v>
      </c>
      <c r="E3" s="3" t="s">
        <v>11</v>
      </c>
      <c r="F3" s="6">
        <v>32000</v>
      </c>
    </row>
    <row r="4" spans="1:10" ht="15" hidden="1">
      <c r="A4" s="2" t="s">
        <v>12</v>
      </c>
      <c r="B4" s="2" t="s">
        <v>13</v>
      </c>
      <c r="C4" s="3">
        <v>1998</v>
      </c>
      <c r="D4" s="5">
        <v>56300</v>
      </c>
      <c r="E4" s="3" t="s">
        <v>14</v>
      </c>
      <c r="F4" s="6">
        <v>13000</v>
      </c>
    </row>
    <row r="5" spans="1:10" ht="15">
      <c r="A5" s="2" t="s">
        <v>15</v>
      </c>
      <c r="B5" s="2" t="s">
        <v>16</v>
      </c>
      <c r="C5" s="3">
        <v>2000</v>
      </c>
      <c r="D5" s="5">
        <v>34000</v>
      </c>
      <c r="E5" s="3" t="s">
        <v>8</v>
      </c>
      <c r="F5" s="6">
        <v>47000</v>
      </c>
    </row>
    <row r="6" spans="1:10" ht="15" hidden="1">
      <c r="A6" s="2" t="s">
        <v>15</v>
      </c>
      <c r="B6" s="2" t="s">
        <v>17</v>
      </c>
      <c r="C6" s="3">
        <v>1999</v>
      </c>
      <c r="D6" s="5">
        <v>13000</v>
      </c>
      <c r="E6" s="3" t="s">
        <v>11</v>
      </c>
      <c r="F6" s="6">
        <v>32600</v>
      </c>
    </row>
    <row r="7" spans="1:10" ht="15" hidden="1">
      <c r="A7" s="2" t="s">
        <v>12</v>
      </c>
      <c r="B7" s="2" t="s">
        <v>18</v>
      </c>
      <c r="C7" s="3">
        <v>1999</v>
      </c>
      <c r="D7" s="5">
        <v>9000</v>
      </c>
      <c r="E7" s="3" t="s">
        <v>8</v>
      </c>
      <c r="F7" s="6">
        <v>39000</v>
      </c>
    </row>
    <row r="8" spans="1:10" ht="15" hidden="1">
      <c r="A8" s="2" t="s">
        <v>9</v>
      </c>
      <c r="B8" s="2" t="s">
        <v>19</v>
      </c>
      <c r="C8" s="3">
        <v>1998</v>
      </c>
      <c r="D8" s="5">
        <v>42700</v>
      </c>
      <c r="E8" s="3" t="s">
        <v>14</v>
      </c>
      <c r="F8" s="6">
        <v>40000</v>
      </c>
    </row>
    <row r="9" spans="1:10" ht="30">
      <c r="A9" s="2" t="s">
        <v>6</v>
      </c>
      <c r="B9" s="2" t="s">
        <v>20</v>
      </c>
      <c r="C9" s="3">
        <v>2000</v>
      </c>
      <c r="D9" s="5">
        <v>32700</v>
      </c>
      <c r="E9" s="3" t="s">
        <v>14</v>
      </c>
      <c r="F9" s="6">
        <v>61000</v>
      </c>
    </row>
    <row r="10" spans="1:10" ht="30">
      <c r="A10" s="2" t="s">
        <v>6</v>
      </c>
      <c r="B10" s="2" t="s">
        <v>21</v>
      </c>
      <c r="C10" s="3">
        <v>2000</v>
      </c>
      <c r="D10" s="5">
        <v>71000</v>
      </c>
      <c r="E10" s="3" t="s">
        <v>8</v>
      </c>
      <c r="F10" s="6">
        <v>37600</v>
      </c>
    </row>
    <row r="11" spans="1:10" ht="15" hidden="1">
      <c r="A11" s="2" t="s">
        <v>9</v>
      </c>
      <c r="B11" s="2" t="s">
        <v>22</v>
      </c>
      <c r="C11" s="3">
        <v>1999</v>
      </c>
      <c r="D11" s="5">
        <v>41640</v>
      </c>
      <c r="E11" s="3" t="s">
        <v>11</v>
      </c>
      <c r="F11" s="6">
        <v>41000</v>
      </c>
    </row>
    <row r="12" spans="1:10" ht="15">
      <c r="A12" s="2" t="s">
        <v>12</v>
      </c>
      <c r="B12" s="2" t="s">
        <v>23</v>
      </c>
      <c r="C12" s="3">
        <v>2000</v>
      </c>
      <c r="D12" s="5">
        <v>23000</v>
      </c>
      <c r="E12" s="3" t="s">
        <v>11</v>
      </c>
      <c r="F12" s="6">
        <v>40000</v>
      </c>
    </row>
    <row r="13" spans="1:10" ht="15" hidden="1">
      <c r="A13" s="2" t="s">
        <v>15</v>
      </c>
      <c r="B13" s="2" t="s">
        <v>24</v>
      </c>
      <c r="C13" s="3">
        <v>1998</v>
      </c>
      <c r="D13" s="5">
        <v>5000</v>
      </c>
      <c r="E13" s="3" t="s">
        <v>8</v>
      </c>
      <c r="F13" s="6">
        <v>51000</v>
      </c>
    </row>
    <row r="14" spans="1:10" ht="15" hidden="1">
      <c r="A14" s="2" t="s">
        <v>12</v>
      </c>
      <c r="B14" s="2">
        <v>127</v>
      </c>
      <c r="C14" s="3">
        <v>1998</v>
      </c>
      <c r="D14" s="5">
        <v>75410</v>
      </c>
      <c r="E14" s="3" t="s">
        <v>11</v>
      </c>
      <c r="F14" s="6">
        <v>10000</v>
      </c>
    </row>
    <row r="15" spans="1:10" ht="15" hidden="1">
      <c r="A15" s="2" t="s">
        <v>9</v>
      </c>
      <c r="B15" s="2" t="s">
        <v>25</v>
      </c>
      <c r="C15" s="3">
        <v>1999</v>
      </c>
      <c r="D15" s="5">
        <v>97230</v>
      </c>
      <c r="E15" s="3" t="s">
        <v>8</v>
      </c>
      <c r="F15" s="6">
        <v>49000</v>
      </c>
    </row>
    <row r="16" spans="1:10" ht="30">
      <c r="A16" s="2" t="s">
        <v>12</v>
      </c>
      <c r="B16" s="2" t="s">
        <v>26</v>
      </c>
      <c r="C16" s="3">
        <v>2000</v>
      </c>
      <c r="D16" s="5">
        <v>47000</v>
      </c>
      <c r="E16" s="3" t="s">
        <v>14</v>
      </c>
      <c r="F16" s="6">
        <v>48000</v>
      </c>
    </row>
    <row r="18" spans="1:10" ht="15">
      <c r="A18" s="9" t="s">
        <v>43</v>
      </c>
    </row>
    <row r="20" spans="1:10" ht="15">
      <c r="A20" s="9" t="s">
        <v>44</v>
      </c>
    </row>
    <row r="22" spans="1:10" ht="30.75">
      <c r="A22" s="2" t="s">
        <v>6</v>
      </c>
      <c r="B22" s="2" t="s">
        <v>7</v>
      </c>
      <c r="C22" s="3">
        <v>1998</v>
      </c>
      <c r="D22" s="5">
        <v>20001</v>
      </c>
      <c r="E22" s="3" t="s">
        <v>8</v>
      </c>
      <c r="F22" s="6">
        <v>29000</v>
      </c>
      <c r="H22" s="37"/>
      <c r="I22" s="38" t="s">
        <v>57</v>
      </c>
      <c r="J22" s="38" t="s">
        <v>58</v>
      </c>
    </row>
    <row r="23" spans="1:10" ht="18">
      <c r="A23" s="2" t="s">
        <v>12</v>
      </c>
      <c r="B23" s="2" t="s">
        <v>13</v>
      </c>
      <c r="C23" s="3">
        <v>1998</v>
      </c>
      <c r="D23" s="5">
        <v>56300</v>
      </c>
      <c r="E23" s="3" t="s">
        <v>14</v>
      </c>
      <c r="F23" s="6">
        <v>13000</v>
      </c>
      <c r="H23" s="37">
        <v>1998</v>
      </c>
      <c r="I23" s="39">
        <f>MAX(F22:F26)</f>
        <v>51000</v>
      </c>
      <c r="J23" s="39">
        <f>MIN(F22:F26)</f>
        <v>10000</v>
      </c>
    </row>
    <row r="24" spans="1:10" ht="18">
      <c r="A24" s="2" t="s">
        <v>9</v>
      </c>
      <c r="B24" s="2" t="s">
        <v>19</v>
      </c>
      <c r="C24" s="3">
        <v>1998</v>
      </c>
      <c r="D24" s="5">
        <v>42700</v>
      </c>
      <c r="E24" s="3" t="s">
        <v>14</v>
      </c>
      <c r="F24" s="6">
        <v>40000</v>
      </c>
      <c r="H24" s="37">
        <v>1999</v>
      </c>
      <c r="I24" s="39">
        <f>MAX(F28:F31)</f>
        <v>49000</v>
      </c>
      <c r="J24" s="39">
        <f>MIN(F28:F31)</f>
        <v>32600</v>
      </c>
    </row>
    <row r="25" spans="1:10" ht="18">
      <c r="A25" s="2" t="s">
        <v>15</v>
      </c>
      <c r="B25" s="2" t="s">
        <v>24</v>
      </c>
      <c r="C25" s="3">
        <v>1998</v>
      </c>
      <c r="D25" s="5">
        <v>5000</v>
      </c>
      <c r="E25" s="3" t="s">
        <v>8</v>
      </c>
      <c r="F25" s="6">
        <v>51000</v>
      </c>
      <c r="H25" s="37">
        <v>2000</v>
      </c>
      <c r="I25" s="39">
        <f>MAX(F34:F39)</f>
        <v>61000</v>
      </c>
      <c r="J25" s="39">
        <f>MIN(F34:F39)</f>
        <v>32000</v>
      </c>
    </row>
    <row r="26" spans="1:10" ht="15">
      <c r="A26" s="2" t="s">
        <v>12</v>
      </c>
      <c r="B26" s="2">
        <v>127</v>
      </c>
      <c r="C26" s="3">
        <v>1998</v>
      </c>
      <c r="D26" s="5">
        <v>75410</v>
      </c>
      <c r="E26" s="3" t="s">
        <v>11</v>
      </c>
      <c r="F26" s="6">
        <v>10000</v>
      </c>
    </row>
    <row r="28" spans="1:10" ht="15">
      <c r="A28" s="2" t="s">
        <v>15</v>
      </c>
      <c r="B28" s="2" t="s">
        <v>17</v>
      </c>
      <c r="C28" s="3">
        <v>1999</v>
      </c>
      <c r="D28" s="5">
        <v>13000</v>
      </c>
      <c r="E28" s="3" t="s">
        <v>11</v>
      </c>
      <c r="F28" s="6">
        <v>32600</v>
      </c>
    </row>
    <row r="29" spans="1:10" ht="15">
      <c r="A29" s="2" t="s">
        <v>12</v>
      </c>
      <c r="B29" s="2" t="s">
        <v>18</v>
      </c>
      <c r="C29" s="3">
        <v>1999</v>
      </c>
      <c r="D29" s="5">
        <v>9000</v>
      </c>
      <c r="E29" s="3" t="s">
        <v>8</v>
      </c>
      <c r="F29" s="6">
        <v>39000</v>
      </c>
    </row>
    <row r="30" spans="1:10" ht="15">
      <c r="A30" s="2" t="s">
        <v>9</v>
      </c>
      <c r="B30" s="2" t="s">
        <v>22</v>
      </c>
      <c r="C30" s="3">
        <v>1999</v>
      </c>
      <c r="D30" s="5">
        <v>41640</v>
      </c>
      <c r="E30" s="3" t="s">
        <v>11</v>
      </c>
      <c r="F30" s="6">
        <v>41000</v>
      </c>
    </row>
    <row r="31" spans="1:10" ht="15">
      <c r="A31" s="2" t="s">
        <v>9</v>
      </c>
      <c r="B31" s="2" t="s">
        <v>25</v>
      </c>
      <c r="C31" s="3">
        <v>1999</v>
      </c>
      <c r="D31" s="5">
        <v>97230</v>
      </c>
      <c r="E31" s="3" t="s">
        <v>8</v>
      </c>
      <c r="F31" s="6">
        <v>49000</v>
      </c>
    </row>
    <row r="34" spans="1:6" ht="15">
      <c r="A34" s="2" t="s">
        <v>9</v>
      </c>
      <c r="B34" s="2" t="s">
        <v>10</v>
      </c>
      <c r="C34" s="3">
        <v>2000</v>
      </c>
      <c r="D34" s="5">
        <v>18000</v>
      </c>
      <c r="E34" s="3" t="s">
        <v>11</v>
      </c>
      <c r="F34" s="6">
        <v>32000</v>
      </c>
    </row>
    <row r="35" spans="1:6" ht="15">
      <c r="A35" s="2" t="s">
        <v>15</v>
      </c>
      <c r="B35" s="2" t="s">
        <v>16</v>
      </c>
      <c r="C35" s="3">
        <v>2000</v>
      </c>
      <c r="D35" s="5">
        <v>34000</v>
      </c>
      <c r="E35" s="3" t="s">
        <v>8</v>
      </c>
      <c r="F35" s="6">
        <v>47000</v>
      </c>
    </row>
    <row r="36" spans="1:6" ht="30">
      <c r="A36" s="2" t="s">
        <v>6</v>
      </c>
      <c r="B36" s="2" t="s">
        <v>20</v>
      </c>
      <c r="C36" s="3">
        <v>2000</v>
      </c>
      <c r="D36" s="5">
        <v>32700</v>
      </c>
      <c r="E36" s="3" t="s">
        <v>14</v>
      </c>
      <c r="F36" s="6">
        <v>61000</v>
      </c>
    </row>
    <row r="37" spans="1:6" ht="30">
      <c r="A37" s="2" t="s">
        <v>6</v>
      </c>
      <c r="B37" s="2" t="s">
        <v>21</v>
      </c>
      <c r="C37" s="3">
        <v>2000</v>
      </c>
      <c r="D37" s="5">
        <v>71000</v>
      </c>
      <c r="E37" s="3" t="s">
        <v>8</v>
      </c>
      <c r="F37" s="6">
        <v>37600</v>
      </c>
    </row>
    <row r="38" spans="1:6" ht="15">
      <c r="A38" s="2" t="s">
        <v>12</v>
      </c>
      <c r="B38" s="2" t="s">
        <v>23</v>
      </c>
      <c r="C38" s="3">
        <v>2000</v>
      </c>
      <c r="D38" s="5">
        <v>23000</v>
      </c>
      <c r="E38" s="3" t="s">
        <v>11</v>
      </c>
      <c r="F38" s="6">
        <v>40000</v>
      </c>
    </row>
    <row r="39" spans="1:6" ht="30">
      <c r="A39" s="2" t="s">
        <v>12</v>
      </c>
      <c r="B39" s="2" t="s">
        <v>26</v>
      </c>
      <c r="C39" s="3">
        <v>2000</v>
      </c>
      <c r="D39" s="5">
        <v>47000</v>
      </c>
      <c r="E39" s="3" t="s">
        <v>14</v>
      </c>
      <c r="F39" s="6">
        <v>48000</v>
      </c>
    </row>
  </sheetData>
  <autoFilter ref="A1:F16">
    <filterColumn colId="2">
      <filters>
        <filter val="2000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21"/>
  <sheetViews>
    <sheetView workbookViewId="0">
      <selection activeCell="C27" sqref="C27"/>
    </sheetView>
  </sheetViews>
  <sheetFormatPr defaultRowHeight="14.25"/>
  <sheetData>
    <row r="1" spans="1:6" ht="15">
      <c r="A1" s="9" t="s">
        <v>28</v>
      </c>
    </row>
    <row r="2" spans="1:6" ht="15">
      <c r="A2" s="11" t="s">
        <v>46</v>
      </c>
    </row>
    <row r="4" spans="1:6" ht="3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30">
      <c r="A5" s="2" t="s">
        <v>6</v>
      </c>
      <c r="B5" s="2" t="s">
        <v>7</v>
      </c>
      <c r="C5" s="3">
        <v>1998</v>
      </c>
      <c r="D5" s="5">
        <v>20001</v>
      </c>
      <c r="E5" s="3" t="s">
        <v>8</v>
      </c>
      <c r="F5" s="6">
        <v>29000</v>
      </c>
    </row>
    <row r="6" spans="1:6" ht="15">
      <c r="A6" s="2" t="s">
        <v>9</v>
      </c>
      <c r="B6" s="2" t="s">
        <v>10</v>
      </c>
      <c r="C6" s="3">
        <v>2000</v>
      </c>
      <c r="D6" s="5">
        <v>18000</v>
      </c>
      <c r="E6" s="3" t="s">
        <v>11</v>
      </c>
      <c r="F6" s="6">
        <v>32000</v>
      </c>
    </row>
    <row r="7" spans="1:6" ht="15" hidden="1">
      <c r="A7" s="2" t="s">
        <v>12</v>
      </c>
      <c r="B7" s="2" t="s">
        <v>13</v>
      </c>
      <c r="C7" s="3">
        <v>1998</v>
      </c>
      <c r="D7" s="5">
        <v>56300</v>
      </c>
      <c r="E7" s="3" t="s">
        <v>14</v>
      </c>
      <c r="F7" s="6">
        <v>13000</v>
      </c>
    </row>
    <row r="8" spans="1:6" ht="15" hidden="1">
      <c r="A8" s="2" t="s">
        <v>15</v>
      </c>
      <c r="B8" s="2" t="s">
        <v>16</v>
      </c>
      <c r="C8" s="3">
        <v>2000</v>
      </c>
      <c r="D8" s="5">
        <v>34000</v>
      </c>
      <c r="E8" s="3" t="s">
        <v>8</v>
      </c>
      <c r="F8" s="6">
        <v>47000</v>
      </c>
    </row>
    <row r="9" spans="1:6" ht="15">
      <c r="A9" s="2" t="s">
        <v>15</v>
      </c>
      <c r="B9" s="2" t="s">
        <v>17</v>
      </c>
      <c r="C9" s="3">
        <v>1999</v>
      </c>
      <c r="D9" s="5">
        <v>13000</v>
      </c>
      <c r="E9" s="3" t="s">
        <v>11</v>
      </c>
      <c r="F9" s="6">
        <v>32600</v>
      </c>
    </row>
    <row r="10" spans="1:6" ht="15">
      <c r="A10" s="2" t="s">
        <v>12</v>
      </c>
      <c r="B10" s="2" t="s">
        <v>18</v>
      </c>
      <c r="C10" s="3">
        <v>1999</v>
      </c>
      <c r="D10" s="5">
        <v>9000</v>
      </c>
      <c r="E10" s="3" t="s">
        <v>8</v>
      </c>
      <c r="F10" s="6">
        <v>39000</v>
      </c>
    </row>
    <row r="11" spans="1:6" ht="15">
      <c r="A11" s="2" t="s">
        <v>9</v>
      </c>
      <c r="B11" s="2" t="s">
        <v>19</v>
      </c>
      <c r="C11" s="3">
        <v>1998</v>
      </c>
      <c r="D11" s="5">
        <v>42700</v>
      </c>
      <c r="E11" s="3" t="s">
        <v>14</v>
      </c>
      <c r="F11" s="6">
        <v>40000</v>
      </c>
    </row>
    <row r="12" spans="1:6" ht="30" hidden="1">
      <c r="A12" s="2" t="s">
        <v>6</v>
      </c>
      <c r="B12" s="2" t="s">
        <v>20</v>
      </c>
      <c r="C12" s="3">
        <v>2000</v>
      </c>
      <c r="D12" s="5">
        <v>32700</v>
      </c>
      <c r="E12" s="3" t="s">
        <v>14</v>
      </c>
      <c r="F12" s="6">
        <v>61000</v>
      </c>
    </row>
    <row r="13" spans="1:6" ht="30">
      <c r="A13" s="2" t="s">
        <v>6</v>
      </c>
      <c r="B13" s="2" t="s">
        <v>21</v>
      </c>
      <c r="C13" s="3">
        <v>2000</v>
      </c>
      <c r="D13" s="5">
        <v>71000</v>
      </c>
      <c r="E13" s="3" t="s">
        <v>8</v>
      </c>
      <c r="F13" s="6">
        <v>37600</v>
      </c>
    </row>
    <row r="14" spans="1:6" ht="15" hidden="1">
      <c r="A14" s="2" t="s">
        <v>9</v>
      </c>
      <c r="B14" s="2" t="s">
        <v>22</v>
      </c>
      <c r="C14" s="3">
        <v>1999</v>
      </c>
      <c r="D14" s="5">
        <v>41640</v>
      </c>
      <c r="E14" s="3" t="s">
        <v>11</v>
      </c>
      <c r="F14" s="6">
        <v>41000</v>
      </c>
    </row>
    <row r="15" spans="1:6" ht="15">
      <c r="A15" s="2" t="s">
        <v>12</v>
      </c>
      <c r="B15" s="2" t="s">
        <v>23</v>
      </c>
      <c r="C15" s="3">
        <v>2000</v>
      </c>
      <c r="D15" s="5">
        <v>23000</v>
      </c>
      <c r="E15" s="3" t="s">
        <v>11</v>
      </c>
      <c r="F15" s="6">
        <v>40000</v>
      </c>
    </row>
    <row r="16" spans="1:6" ht="15" hidden="1">
      <c r="A16" s="2" t="s">
        <v>15</v>
      </c>
      <c r="B16" s="2" t="s">
        <v>24</v>
      </c>
      <c r="C16" s="3">
        <v>1998</v>
      </c>
      <c r="D16" s="5">
        <v>5000</v>
      </c>
      <c r="E16" s="3" t="s">
        <v>8</v>
      </c>
      <c r="F16" s="6">
        <v>51000</v>
      </c>
    </row>
    <row r="17" spans="1:8" ht="15" hidden="1">
      <c r="A17" s="2" t="s">
        <v>12</v>
      </c>
      <c r="B17" s="2">
        <v>127</v>
      </c>
      <c r="C17" s="3">
        <v>1998</v>
      </c>
      <c r="D17" s="5">
        <v>75410</v>
      </c>
      <c r="E17" s="3" t="s">
        <v>11</v>
      </c>
      <c r="F17" s="6">
        <v>10000</v>
      </c>
    </row>
    <row r="18" spans="1:8" ht="15" hidden="1">
      <c r="A18" s="2" t="s">
        <v>9</v>
      </c>
      <c r="B18" s="2" t="s">
        <v>25</v>
      </c>
      <c r="C18" s="3">
        <v>1999</v>
      </c>
      <c r="D18" s="5">
        <v>97230</v>
      </c>
      <c r="E18" s="3" t="s">
        <v>8</v>
      </c>
      <c r="F18" s="6">
        <v>49000</v>
      </c>
    </row>
    <row r="19" spans="1:8" ht="30" hidden="1">
      <c r="A19" s="2" t="s">
        <v>12</v>
      </c>
      <c r="B19" s="2" t="s">
        <v>26</v>
      </c>
      <c r="C19" s="3">
        <v>2000</v>
      </c>
      <c r="D19" s="5">
        <v>47000</v>
      </c>
      <c r="E19" s="3" t="s">
        <v>14</v>
      </c>
      <c r="F19" s="6">
        <v>48000</v>
      </c>
    </row>
    <row r="21" spans="1:8" ht="43.5" customHeight="1">
      <c r="A21" s="40" t="s">
        <v>47</v>
      </c>
      <c r="B21" s="40"/>
      <c r="C21" s="40"/>
      <c r="D21" s="40"/>
      <c r="E21" s="40"/>
      <c r="F21" s="40"/>
      <c r="G21" s="40"/>
      <c r="H21" s="40"/>
    </row>
  </sheetData>
  <autoFilter ref="A4:F19">
    <filterColumn colId="5">
      <customFilters and="1">
        <customFilter operator="greaterThanOrEqual" val="20000"/>
        <customFilter operator="lessThanOrEqual" val="40000"/>
      </customFilters>
    </filterColumn>
  </autoFilter>
  <mergeCells count="1">
    <mergeCell ref="A21:H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F20"/>
  <sheetViews>
    <sheetView workbookViewId="0">
      <selection activeCell="C25" sqref="C25"/>
    </sheetView>
  </sheetViews>
  <sheetFormatPr defaultRowHeight="14.25"/>
  <sheetData>
    <row r="1" spans="1:6" ht="15">
      <c r="A1" s="9" t="s">
        <v>29</v>
      </c>
    </row>
    <row r="3" spans="1:6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hidden="1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6">
        <v>29000</v>
      </c>
    </row>
    <row r="5" spans="1:6" ht="15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6">
        <v>32000</v>
      </c>
    </row>
    <row r="6" spans="1:6" ht="15" hidden="1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6">
        <v>13000</v>
      </c>
    </row>
    <row r="7" spans="1:6" ht="15" hidden="1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6">
        <v>47000</v>
      </c>
    </row>
    <row r="8" spans="1:6" ht="15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6">
        <v>32600</v>
      </c>
    </row>
    <row r="9" spans="1:6" ht="15" hidden="1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6">
        <v>39000</v>
      </c>
    </row>
    <row r="10" spans="1:6" ht="15" hidden="1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6">
        <v>40000</v>
      </c>
    </row>
    <row r="11" spans="1:6" ht="30" hidden="1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6">
        <v>61000</v>
      </c>
    </row>
    <row r="12" spans="1:6" ht="30" hidden="1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6">
        <v>37600</v>
      </c>
    </row>
    <row r="13" spans="1:6" ht="15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6">
        <v>41000</v>
      </c>
    </row>
    <row r="14" spans="1:6" ht="15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6">
        <v>40000</v>
      </c>
    </row>
    <row r="15" spans="1:6" ht="15" hidden="1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6">
        <v>51000</v>
      </c>
    </row>
    <row r="16" spans="1:6" ht="15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6">
        <v>10000</v>
      </c>
    </row>
    <row r="17" spans="1:6" ht="15" hidden="1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6">
        <v>49000</v>
      </c>
    </row>
    <row r="18" spans="1:6" ht="30" hidden="1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6">
        <v>48000</v>
      </c>
    </row>
    <row r="20" spans="1:6" ht="26.25" customHeight="1">
      <c r="A20" s="40" t="s">
        <v>48</v>
      </c>
      <c r="B20" s="40"/>
      <c r="C20" s="40"/>
      <c r="D20" s="40"/>
      <c r="E20" s="40"/>
      <c r="F20" s="40"/>
    </row>
  </sheetData>
  <autoFilter ref="A3:F18">
    <filterColumn colId="4">
      <filters>
        <filter val="czarny"/>
      </filters>
    </filterColumn>
  </autoFilter>
  <mergeCells count="1">
    <mergeCell ref="A20:F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F22"/>
  <sheetViews>
    <sheetView workbookViewId="0">
      <selection activeCell="C26" sqref="C26"/>
    </sheetView>
  </sheetViews>
  <sheetFormatPr defaultRowHeight="14.25"/>
  <sheetData>
    <row r="1" spans="1:6" ht="15">
      <c r="A1" s="9" t="s">
        <v>30</v>
      </c>
    </row>
    <row r="3" spans="1:6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hidden="1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6">
        <v>29000</v>
      </c>
    </row>
    <row r="5" spans="1:6" ht="15" hidden="1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6">
        <v>32000</v>
      </c>
    </row>
    <row r="6" spans="1:6" ht="15" hidden="1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6">
        <v>13000</v>
      </c>
    </row>
    <row r="7" spans="1:6" ht="15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6">
        <v>47000</v>
      </c>
    </row>
    <row r="8" spans="1:6" ht="15" hidden="1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6">
        <v>32600</v>
      </c>
    </row>
    <row r="9" spans="1:6" ht="15" hidden="1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6">
        <v>39000</v>
      </c>
    </row>
    <row r="10" spans="1:6" ht="15" hidden="1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6">
        <v>40000</v>
      </c>
    </row>
    <row r="11" spans="1:6" ht="30" hidden="1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6">
        <v>61000</v>
      </c>
    </row>
    <row r="12" spans="1:6" ht="30" hidden="1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6">
        <v>37600</v>
      </c>
    </row>
    <row r="13" spans="1:6" ht="15" hidden="1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6">
        <v>41000</v>
      </c>
    </row>
    <row r="14" spans="1:6" ht="15" hidden="1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6">
        <v>40000</v>
      </c>
    </row>
    <row r="15" spans="1:6" ht="15" hidden="1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6">
        <v>51000</v>
      </c>
    </row>
    <row r="16" spans="1:6" ht="15" hidden="1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6">
        <v>10000</v>
      </c>
    </row>
    <row r="17" spans="1:6" ht="15" hidden="1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6">
        <v>49000</v>
      </c>
    </row>
    <row r="18" spans="1:6" ht="30" hidden="1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6">
        <v>48000</v>
      </c>
    </row>
    <row r="22" spans="1:6">
      <c r="A22" s="12" t="s">
        <v>49</v>
      </c>
    </row>
  </sheetData>
  <autoFilter ref="A3:F18">
    <filterColumn colId="0">
      <filters>
        <filter val="Audi"/>
      </filters>
    </filterColumn>
    <filterColumn colId="4">
      <filters>
        <filter val="biały"/>
      </filters>
    </filterColumn>
    <filterColumn colId="5">
      <customFilters>
        <customFilter operator="lessThan" val="50000"/>
      </custom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F18"/>
  <sheetViews>
    <sheetView workbookViewId="0">
      <selection activeCell="H11" sqref="H11"/>
    </sheetView>
  </sheetViews>
  <sheetFormatPr defaultRowHeight="14.25"/>
  <sheetData>
    <row r="1" spans="1:6" ht="15">
      <c r="A1" s="9" t="s">
        <v>31</v>
      </c>
    </row>
    <row r="3" spans="1:6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hidden="1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6">
        <v>29000</v>
      </c>
    </row>
    <row r="5" spans="1:6" ht="15" hidden="1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6">
        <v>32000</v>
      </c>
    </row>
    <row r="6" spans="1:6" ht="15" hidden="1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6">
        <v>13000</v>
      </c>
    </row>
    <row r="7" spans="1:6" ht="15" hidden="1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6">
        <v>47000</v>
      </c>
    </row>
    <row r="8" spans="1:6" ht="15" hidden="1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6">
        <v>32600</v>
      </c>
    </row>
    <row r="9" spans="1:6" ht="15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6">
        <v>39000</v>
      </c>
    </row>
    <row r="10" spans="1:6" ht="15" hidden="1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6">
        <v>40000</v>
      </c>
    </row>
    <row r="11" spans="1:6" ht="30" hidden="1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6">
        <v>61000</v>
      </c>
    </row>
    <row r="12" spans="1:6" ht="30" hidden="1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6">
        <v>37600</v>
      </c>
    </row>
    <row r="13" spans="1:6" ht="15" hidden="1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6">
        <v>41000</v>
      </c>
    </row>
    <row r="14" spans="1:6" ht="15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6">
        <v>40000</v>
      </c>
    </row>
    <row r="15" spans="1:6" ht="15" hidden="1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6">
        <v>51000</v>
      </c>
    </row>
    <row r="16" spans="1:6" ht="15" hidden="1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6">
        <v>10000</v>
      </c>
    </row>
    <row r="17" spans="1:6" ht="15" hidden="1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6">
        <v>49000</v>
      </c>
    </row>
    <row r="18" spans="1:6" ht="30" hidden="1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6">
        <v>48000</v>
      </c>
    </row>
  </sheetData>
  <autoFilter ref="A3:F18">
    <filterColumn colId="0">
      <filters>
        <filter val="Fiat"/>
      </filters>
    </filterColumn>
    <filterColumn colId="3">
      <customFilters>
        <customFilter operator="lessThan" val="50000"/>
      </customFilters>
    </filterColumn>
    <filterColumn colId="5">
      <customFilters>
        <customFilter operator="lessThanOrEqual" val="40000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H16" sqref="H16"/>
    </sheetView>
  </sheetViews>
  <sheetFormatPr defaultRowHeight="14.25"/>
  <cols>
    <col min="4" max="4" width="9.375" bestFit="1" customWidth="1"/>
    <col min="6" max="6" width="9.375" bestFit="1" customWidth="1"/>
  </cols>
  <sheetData>
    <row r="1" spans="1:6" ht="15">
      <c r="A1" s="9" t="s">
        <v>32</v>
      </c>
    </row>
    <row r="2" spans="1:6" ht="15">
      <c r="A2" s="9" t="s">
        <v>34</v>
      </c>
    </row>
    <row r="3" spans="1:6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>
      <c r="A4" s="2" t="s">
        <v>6</v>
      </c>
      <c r="B4" s="2" t="s">
        <v>7</v>
      </c>
      <c r="C4" s="3">
        <v>1998</v>
      </c>
      <c r="D4" s="15">
        <v>20001</v>
      </c>
      <c r="E4" s="3" t="s">
        <v>8</v>
      </c>
      <c r="F4" s="14">
        <v>29000</v>
      </c>
    </row>
    <row r="5" spans="1:6" ht="15">
      <c r="A5" s="2" t="s">
        <v>9</v>
      </c>
      <c r="B5" s="2" t="s">
        <v>10</v>
      </c>
      <c r="C5" s="3">
        <v>2000</v>
      </c>
      <c r="D5" s="15">
        <v>18000</v>
      </c>
      <c r="E5" s="3" t="s">
        <v>11</v>
      </c>
      <c r="F5" s="14">
        <v>32000</v>
      </c>
    </row>
    <row r="6" spans="1:6" ht="15">
      <c r="A6" s="2" t="s">
        <v>12</v>
      </c>
      <c r="B6" s="2" t="s">
        <v>13</v>
      </c>
      <c r="C6" s="3">
        <v>1998</v>
      </c>
      <c r="D6" s="15">
        <v>56300</v>
      </c>
      <c r="E6" s="3" t="s">
        <v>14</v>
      </c>
      <c r="F6" s="14">
        <v>13000</v>
      </c>
    </row>
    <row r="7" spans="1:6" ht="15">
      <c r="A7" s="2" t="s">
        <v>15</v>
      </c>
      <c r="B7" s="2" t="s">
        <v>16</v>
      </c>
      <c r="C7" s="3">
        <v>2000</v>
      </c>
      <c r="D7" s="15">
        <v>34000</v>
      </c>
      <c r="E7" s="3" t="s">
        <v>8</v>
      </c>
      <c r="F7" s="14">
        <v>47000</v>
      </c>
    </row>
    <row r="8" spans="1:6" ht="15">
      <c r="A8" s="2" t="s">
        <v>15</v>
      </c>
      <c r="B8" s="2" t="s">
        <v>17</v>
      </c>
      <c r="C8" s="3">
        <v>1999</v>
      </c>
      <c r="D8" s="15">
        <v>13000</v>
      </c>
      <c r="E8" s="3" t="s">
        <v>11</v>
      </c>
      <c r="F8" s="14">
        <v>32600</v>
      </c>
    </row>
    <row r="9" spans="1:6" ht="15">
      <c r="A9" s="2" t="s">
        <v>12</v>
      </c>
      <c r="B9" s="2" t="s">
        <v>18</v>
      </c>
      <c r="C9" s="3">
        <v>1999</v>
      </c>
      <c r="D9" s="15">
        <v>9000</v>
      </c>
      <c r="E9" s="3" t="s">
        <v>8</v>
      </c>
      <c r="F9" s="14">
        <v>39000</v>
      </c>
    </row>
    <row r="10" spans="1:6" ht="15">
      <c r="A10" s="2" t="s">
        <v>9</v>
      </c>
      <c r="B10" s="2" t="s">
        <v>19</v>
      </c>
      <c r="C10" s="3">
        <v>1998</v>
      </c>
      <c r="D10" s="15">
        <v>42700</v>
      </c>
      <c r="E10" s="3" t="s">
        <v>14</v>
      </c>
      <c r="F10" s="14">
        <v>40000</v>
      </c>
    </row>
    <row r="11" spans="1:6" ht="30">
      <c r="A11" s="2" t="s">
        <v>6</v>
      </c>
      <c r="B11" s="2" t="s">
        <v>20</v>
      </c>
      <c r="C11" s="3">
        <v>2000</v>
      </c>
      <c r="D11" s="15">
        <v>32700</v>
      </c>
      <c r="E11" s="3" t="s">
        <v>14</v>
      </c>
      <c r="F11" s="14">
        <v>61000</v>
      </c>
    </row>
    <row r="12" spans="1:6" ht="30">
      <c r="A12" s="2" t="s">
        <v>6</v>
      </c>
      <c r="B12" s="2" t="s">
        <v>21</v>
      </c>
      <c r="C12" s="3">
        <v>2000</v>
      </c>
      <c r="D12" s="15">
        <v>71000</v>
      </c>
      <c r="E12" s="3" t="s">
        <v>8</v>
      </c>
      <c r="F12" s="14">
        <v>37600</v>
      </c>
    </row>
    <row r="13" spans="1:6" ht="15">
      <c r="A13" s="2" t="s">
        <v>9</v>
      </c>
      <c r="B13" s="2" t="s">
        <v>22</v>
      </c>
      <c r="C13" s="3">
        <v>1999</v>
      </c>
      <c r="D13" s="15">
        <v>41640</v>
      </c>
      <c r="E13" s="3" t="s">
        <v>11</v>
      </c>
      <c r="F13" s="14">
        <v>41000</v>
      </c>
    </row>
    <row r="14" spans="1:6" ht="15">
      <c r="A14" s="2" t="s">
        <v>12</v>
      </c>
      <c r="B14" s="2" t="s">
        <v>23</v>
      </c>
      <c r="C14" s="3">
        <v>2000</v>
      </c>
      <c r="D14" s="15">
        <v>23000</v>
      </c>
      <c r="E14" s="3" t="s">
        <v>11</v>
      </c>
      <c r="F14" s="14">
        <v>40000</v>
      </c>
    </row>
    <row r="15" spans="1:6" ht="15">
      <c r="A15" s="2" t="s">
        <v>15</v>
      </c>
      <c r="B15" s="2" t="s">
        <v>24</v>
      </c>
      <c r="C15" s="3">
        <v>1998</v>
      </c>
      <c r="D15" s="15">
        <v>5000</v>
      </c>
      <c r="E15" s="3" t="s">
        <v>8</v>
      </c>
      <c r="F15" s="14">
        <v>51000</v>
      </c>
    </row>
    <row r="16" spans="1:6" ht="15">
      <c r="A16" s="2" t="s">
        <v>12</v>
      </c>
      <c r="B16" s="2">
        <v>127</v>
      </c>
      <c r="C16" s="3">
        <v>1998</v>
      </c>
      <c r="D16" s="15">
        <v>75410</v>
      </c>
      <c r="E16" s="3" t="s">
        <v>11</v>
      </c>
      <c r="F16" s="14">
        <v>10000</v>
      </c>
    </row>
    <row r="17" spans="1:6" ht="15">
      <c r="A17" s="2" t="s">
        <v>9</v>
      </c>
      <c r="B17" s="2" t="s">
        <v>25</v>
      </c>
      <c r="C17" s="3">
        <v>1999</v>
      </c>
      <c r="D17" s="15">
        <v>97230</v>
      </c>
      <c r="E17" s="3" t="s">
        <v>8</v>
      </c>
      <c r="F17" s="14">
        <v>49000</v>
      </c>
    </row>
    <row r="18" spans="1:6" ht="30">
      <c r="A18" s="2" t="s">
        <v>12</v>
      </c>
      <c r="B18" s="2" t="s">
        <v>26</v>
      </c>
      <c r="C18" s="3">
        <v>2000</v>
      </c>
      <c r="D18" s="15">
        <v>47000</v>
      </c>
      <c r="E18" s="3" t="s">
        <v>14</v>
      </c>
      <c r="F18" s="14">
        <v>48000</v>
      </c>
    </row>
    <row r="19" spans="1:6" ht="20.25">
      <c r="D19" s="13">
        <f>AVERAGE(D4:D18)</f>
        <v>39065.4</v>
      </c>
      <c r="F19" s="13">
        <f>AVERAGE(F4:F18)</f>
        <v>38013.333333333336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F18"/>
  <sheetViews>
    <sheetView workbookViewId="0">
      <selection activeCell="D30" sqref="D30"/>
    </sheetView>
  </sheetViews>
  <sheetFormatPr defaultRowHeight="14.25"/>
  <sheetData>
    <row r="1" spans="1:6" ht="15">
      <c r="A1" s="9" t="s">
        <v>33</v>
      </c>
    </row>
    <row r="3" spans="1:6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hidden="1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6">
        <v>29000</v>
      </c>
    </row>
    <row r="5" spans="1:6" ht="15" hidden="1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6">
        <v>32000</v>
      </c>
    </row>
    <row r="6" spans="1:6" ht="15" hidden="1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6">
        <v>13000</v>
      </c>
    </row>
    <row r="7" spans="1:6" ht="15" hidden="1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6">
        <v>47000</v>
      </c>
    </row>
    <row r="8" spans="1:6" ht="15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6">
        <v>32600</v>
      </c>
    </row>
    <row r="9" spans="1:6" ht="15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6">
        <v>39000</v>
      </c>
    </row>
    <row r="10" spans="1:6" ht="15" hidden="1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6">
        <v>40000</v>
      </c>
    </row>
    <row r="11" spans="1:6" ht="30" hidden="1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6">
        <v>61000</v>
      </c>
    </row>
    <row r="12" spans="1:6" ht="30" hidden="1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6">
        <v>37600</v>
      </c>
    </row>
    <row r="13" spans="1:6" ht="15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6">
        <v>41000</v>
      </c>
    </row>
    <row r="14" spans="1:6" ht="15" hidden="1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6">
        <v>40000</v>
      </c>
    </row>
    <row r="15" spans="1:6" ht="15" hidden="1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6">
        <v>51000</v>
      </c>
    </row>
    <row r="16" spans="1:6" ht="15" hidden="1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6">
        <v>10000</v>
      </c>
    </row>
    <row r="17" spans="1:6" ht="15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6">
        <v>49000</v>
      </c>
    </row>
    <row r="18" spans="1:6" ht="30" hidden="1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6">
        <v>48000</v>
      </c>
    </row>
  </sheetData>
  <autoFilter ref="A3:F18">
    <filterColumn colId="2">
      <filters>
        <filter val="1999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K10" sqref="K10"/>
    </sheetView>
  </sheetViews>
  <sheetFormatPr defaultRowHeight="14.25"/>
  <cols>
    <col min="1" max="1" width="15.625" customWidth="1"/>
  </cols>
  <sheetData>
    <row r="1" spans="1:7" ht="15">
      <c r="A1" s="9" t="s">
        <v>35</v>
      </c>
    </row>
    <row r="2" spans="1:7" ht="15">
      <c r="A2" s="9" t="s">
        <v>36</v>
      </c>
      <c r="G2">
        <v>2013</v>
      </c>
    </row>
    <row r="3" spans="1:7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7" t="s">
        <v>5</v>
      </c>
      <c r="G3" s="19" t="s">
        <v>50</v>
      </c>
    </row>
    <row r="4" spans="1:7" ht="15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18">
        <v>29000</v>
      </c>
      <c r="G4" s="21">
        <f>$G$2-$C4</f>
        <v>15</v>
      </c>
    </row>
    <row r="5" spans="1:7" ht="15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18">
        <v>32000</v>
      </c>
      <c r="G5" s="21">
        <f t="shared" ref="G5:G18" si="0">$G$2-$C5</f>
        <v>13</v>
      </c>
    </row>
    <row r="6" spans="1:7" ht="15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18">
        <v>13000</v>
      </c>
      <c r="G6" s="21">
        <f t="shared" si="0"/>
        <v>15</v>
      </c>
    </row>
    <row r="7" spans="1:7" ht="15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18">
        <v>47000</v>
      </c>
      <c r="G7" s="21">
        <f t="shared" si="0"/>
        <v>13</v>
      </c>
    </row>
    <row r="8" spans="1:7" ht="15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18">
        <v>32600</v>
      </c>
      <c r="G8" s="21">
        <f t="shared" si="0"/>
        <v>14</v>
      </c>
    </row>
    <row r="9" spans="1:7" ht="15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18">
        <v>39000</v>
      </c>
      <c r="G9" s="21">
        <f t="shared" si="0"/>
        <v>14</v>
      </c>
    </row>
    <row r="10" spans="1:7" ht="15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18">
        <v>40000</v>
      </c>
      <c r="G10" s="21">
        <f t="shared" si="0"/>
        <v>15</v>
      </c>
    </row>
    <row r="11" spans="1:7" ht="15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18">
        <v>61000</v>
      </c>
      <c r="G11" s="21">
        <f t="shared" si="0"/>
        <v>13</v>
      </c>
    </row>
    <row r="12" spans="1:7" ht="15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18">
        <v>37600</v>
      </c>
      <c r="G12" s="21">
        <f t="shared" si="0"/>
        <v>13</v>
      </c>
    </row>
    <row r="13" spans="1:7" ht="15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18">
        <v>41000</v>
      </c>
      <c r="G13" s="21">
        <f t="shared" si="0"/>
        <v>14</v>
      </c>
    </row>
    <row r="14" spans="1:7" ht="15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18">
        <v>40000</v>
      </c>
      <c r="G14" s="21">
        <f t="shared" si="0"/>
        <v>13</v>
      </c>
    </row>
    <row r="15" spans="1:7" ht="15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18">
        <v>51000</v>
      </c>
      <c r="G15" s="21">
        <f t="shared" si="0"/>
        <v>15</v>
      </c>
    </row>
    <row r="16" spans="1:7" ht="15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18">
        <v>10000</v>
      </c>
      <c r="G16" s="21">
        <f t="shared" si="0"/>
        <v>15</v>
      </c>
    </row>
    <row r="17" spans="1:8" ht="15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18">
        <v>49000</v>
      </c>
      <c r="G17" s="21">
        <f t="shared" si="0"/>
        <v>14</v>
      </c>
    </row>
    <row r="18" spans="1:8" ht="30.75" thickBot="1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18">
        <v>48000</v>
      </c>
      <c r="G18" s="22">
        <f t="shared" si="0"/>
        <v>13</v>
      </c>
    </row>
    <row r="19" spans="1:8" ht="21" thickBot="1">
      <c r="G19" s="23">
        <f>AVERAGE(G4:G18)</f>
        <v>13.933333333333334</v>
      </c>
      <c r="H19" t="s">
        <v>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D47" sqref="D47"/>
    </sheetView>
  </sheetViews>
  <sheetFormatPr defaultRowHeight="14.25"/>
  <sheetData>
    <row r="1" spans="1:9" ht="15">
      <c r="A1" s="9" t="s">
        <v>37</v>
      </c>
    </row>
    <row r="3" spans="1:9" ht="3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9" ht="31.5">
      <c r="A4" s="2" t="s">
        <v>6</v>
      </c>
      <c r="B4" s="2" t="s">
        <v>7</v>
      </c>
      <c r="C4" s="3">
        <v>1998</v>
      </c>
      <c r="D4" s="5">
        <v>20001</v>
      </c>
      <c r="E4" s="3" t="s">
        <v>8</v>
      </c>
      <c r="F4" s="6">
        <v>29000</v>
      </c>
      <c r="H4" s="24">
        <f>COUNTIF(D4:D18,"&lt;70000")</f>
        <v>12</v>
      </c>
      <c r="I4" t="s">
        <v>52</v>
      </c>
    </row>
    <row r="5" spans="1:9" ht="20.25">
      <c r="A5" s="2" t="s">
        <v>9</v>
      </c>
      <c r="B5" s="2" t="s">
        <v>10</v>
      </c>
      <c r="C5" s="3">
        <v>2000</v>
      </c>
      <c r="D5" s="5">
        <v>18000</v>
      </c>
      <c r="E5" s="3" t="s">
        <v>11</v>
      </c>
      <c r="F5" s="6">
        <v>32000</v>
      </c>
      <c r="H5" s="24">
        <f>COUNTIF(D4:D18,"&gt;70000")</f>
        <v>3</v>
      </c>
      <c r="I5" t="s">
        <v>53</v>
      </c>
    </row>
    <row r="6" spans="1:9" ht="15">
      <c r="A6" s="2" t="s">
        <v>12</v>
      </c>
      <c r="B6" s="2" t="s">
        <v>13</v>
      </c>
      <c r="C6" s="3">
        <v>1998</v>
      </c>
      <c r="D6" s="5">
        <v>56300</v>
      </c>
      <c r="E6" s="3" t="s">
        <v>14</v>
      </c>
      <c r="F6" s="6">
        <v>13000</v>
      </c>
    </row>
    <row r="7" spans="1:9" ht="15">
      <c r="A7" s="2" t="s">
        <v>15</v>
      </c>
      <c r="B7" s="2" t="s">
        <v>16</v>
      </c>
      <c r="C7" s="3">
        <v>2000</v>
      </c>
      <c r="D7" s="5">
        <v>34000</v>
      </c>
      <c r="E7" s="3" t="s">
        <v>8</v>
      </c>
      <c r="F7" s="6">
        <v>47000</v>
      </c>
    </row>
    <row r="8" spans="1:9" ht="15">
      <c r="A8" s="2" t="s">
        <v>15</v>
      </c>
      <c r="B8" s="2" t="s">
        <v>17</v>
      </c>
      <c r="C8" s="3">
        <v>1999</v>
      </c>
      <c r="D8" s="5">
        <v>13000</v>
      </c>
      <c r="E8" s="3" t="s">
        <v>11</v>
      </c>
      <c r="F8" s="6">
        <v>32600</v>
      </c>
    </row>
    <row r="9" spans="1:9" ht="15">
      <c r="A9" s="2" t="s">
        <v>12</v>
      </c>
      <c r="B9" s="2" t="s">
        <v>18</v>
      </c>
      <c r="C9" s="3">
        <v>1999</v>
      </c>
      <c r="D9" s="5">
        <v>9000</v>
      </c>
      <c r="E9" s="3" t="s">
        <v>8</v>
      </c>
      <c r="F9" s="6">
        <v>39000</v>
      </c>
    </row>
    <row r="10" spans="1:9" ht="15">
      <c r="A10" s="2" t="s">
        <v>9</v>
      </c>
      <c r="B10" s="2" t="s">
        <v>19</v>
      </c>
      <c r="C10" s="3">
        <v>1998</v>
      </c>
      <c r="D10" s="5">
        <v>42700</v>
      </c>
      <c r="E10" s="3" t="s">
        <v>14</v>
      </c>
      <c r="F10" s="6">
        <v>40000</v>
      </c>
    </row>
    <row r="11" spans="1:9" ht="30">
      <c r="A11" s="2" t="s">
        <v>6</v>
      </c>
      <c r="B11" s="2" t="s">
        <v>20</v>
      </c>
      <c r="C11" s="3">
        <v>2000</v>
      </c>
      <c r="D11" s="5">
        <v>32700</v>
      </c>
      <c r="E11" s="3" t="s">
        <v>14</v>
      </c>
      <c r="F11" s="6">
        <v>61000</v>
      </c>
    </row>
    <row r="12" spans="1:9" ht="30">
      <c r="A12" s="2" t="s">
        <v>6</v>
      </c>
      <c r="B12" s="2" t="s">
        <v>21</v>
      </c>
      <c r="C12" s="3">
        <v>2000</v>
      </c>
      <c r="D12" s="5">
        <v>71000</v>
      </c>
      <c r="E12" s="3" t="s">
        <v>8</v>
      </c>
      <c r="F12" s="6">
        <v>37600</v>
      </c>
    </row>
    <row r="13" spans="1:9" ht="15">
      <c r="A13" s="2" t="s">
        <v>9</v>
      </c>
      <c r="B13" s="2" t="s">
        <v>22</v>
      </c>
      <c r="C13" s="3">
        <v>1999</v>
      </c>
      <c r="D13" s="5">
        <v>41640</v>
      </c>
      <c r="E13" s="3" t="s">
        <v>11</v>
      </c>
      <c r="F13" s="6">
        <v>41000</v>
      </c>
    </row>
    <row r="14" spans="1:9" ht="15">
      <c r="A14" s="2" t="s">
        <v>12</v>
      </c>
      <c r="B14" s="2" t="s">
        <v>23</v>
      </c>
      <c r="C14" s="3">
        <v>2000</v>
      </c>
      <c r="D14" s="5">
        <v>23000</v>
      </c>
      <c r="E14" s="3" t="s">
        <v>11</v>
      </c>
      <c r="F14" s="6">
        <v>40000</v>
      </c>
    </row>
    <row r="15" spans="1:9" ht="15">
      <c r="A15" s="2" t="s">
        <v>15</v>
      </c>
      <c r="B15" s="2" t="s">
        <v>24</v>
      </c>
      <c r="C15" s="3">
        <v>1998</v>
      </c>
      <c r="D15" s="5">
        <v>5000</v>
      </c>
      <c r="E15" s="3" t="s">
        <v>8</v>
      </c>
      <c r="F15" s="6">
        <v>51000</v>
      </c>
    </row>
    <row r="16" spans="1:9" ht="15">
      <c r="A16" s="2" t="s">
        <v>12</v>
      </c>
      <c r="B16" s="2">
        <v>127</v>
      </c>
      <c r="C16" s="3">
        <v>1998</v>
      </c>
      <c r="D16" s="5">
        <v>75410</v>
      </c>
      <c r="E16" s="3" t="s">
        <v>11</v>
      </c>
      <c r="F16" s="6">
        <v>10000</v>
      </c>
    </row>
    <row r="17" spans="1:6" ht="15">
      <c r="A17" s="2" t="s">
        <v>9</v>
      </c>
      <c r="B17" s="2" t="s">
        <v>25</v>
      </c>
      <c r="C17" s="3">
        <v>1999</v>
      </c>
      <c r="D17" s="5">
        <v>97230</v>
      </c>
      <c r="E17" s="3" t="s">
        <v>8</v>
      </c>
      <c r="F17" s="6">
        <v>49000</v>
      </c>
    </row>
    <row r="18" spans="1:6" ht="30">
      <c r="A18" s="2" t="s">
        <v>12</v>
      </c>
      <c r="B18" s="2" t="s">
        <v>26</v>
      </c>
      <c r="C18" s="3">
        <v>2000</v>
      </c>
      <c r="D18" s="5">
        <v>47000</v>
      </c>
      <c r="E18" s="3" t="s">
        <v>14</v>
      </c>
      <c r="F18" s="6">
        <v>48000</v>
      </c>
    </row>
    <row r="20" spans="1:6" ht="15">
      <c r="A20" s="9" t="s">
        <v>38</v>
      </c>
    </row>
    <row r="22" spans="1:6" ht="30">
      <c r="A22" s="17" t="s">
        <v>3</v>
      </c>
      <c r="B22" s="28" t="s">
        <v>5</v>
      </c>
      <c r="C22" s="25"/>
    </row>
    <row r="23" spans="1:6" ht="15">
      <c r="A23" s="27">
        <v>20001</v>
      </c>
      <c r="B23" s="29">
        <v>29000</v>
      </c>
      <c r="C23" s="26"/>
    </row>
    <row r="24" spans="1:6" ht="15">
      <c r="A24" s="27">
        <v>18000</v>
      </c>
      <c r="B24" s="29">
        <v>32000</v>
      </c>
      <c r="C24" s="26"/>
    </row>
    <row r="25" spans="1:6" ht="15">
      <c r="A25" s="27">
        <v>56300</v>
      </c>
      <c r="B25" s="29">
        <v>13000</v>
      </c>
      <c r="C25" s="26"/>
    </row>
    <row r="26" spans="1:6" ht="15">
      <c r="A26" s="27">
        <v>34000</v>
      </c>
      <c r="B26" s="29">
        <v>47000</v>
      </c>
      <c r="C26" s="26"/>
    </row>
    <row r="27" spans="1:6" ht="15">
      <c r="A27" s="27">
        <v>13000</v>
      </c>
      <c r="B27" s="29">
        <v>32600</v>
      </c>
      <c r="C27" s="26"/>
    </row>
    <row r="28" spans="1:6" ht="15">
      <c r="A28" s="27">
        <v>9000</v>
      </c>
      <c r="B28" s="29">
        <v>39000</v>
      </c>
      <c r="C28" s="26"/>
    </row>
    <row r="29" spans="1:6" ht="15">
      <c r="A29" s="27">
        <v>42700</v>
      </c>
      <c r="B29" s="29">
        <v>40000</v>
      </c>
      <c r="C29" s="26"/>
    </row>
    <row r="30" spans="1:6" ht="15">
      <c r="A30" s="27">
        <v>32700</v>
      </c>
      <c r="B30" s="29">
        <v>61000</v>
      </c>
      <c r="C30" s="26"/>
    </row>
    <row r="31" spans="1:6" ht="15">
      <c r="A31" s="27">
        <v>71000</v>
      </c>
      <c r="B31" s="29">
        <v>37600</v>
      </c>
      <c r="C31" s="26"/>
    </row>
    <row r="32" spans="1:6" ht="15">
      <c r="A32" s="27">
        <v>41640</v>
      </c>
      <c r="B32" s="29">
        <v>41000</v>
      </c>
      <c r="C32" s="26"/>
    </row>
    <row r="33" spans="1:3" ht="15">
      <c r="A33" s="27">
        <v>23000</v>
      </c>
      <c r="B33" s="29">
        <v>40000</v>
      </c>
      <c r="C33" s="26"/>
    </row>
    <row r="34" spans="1:3" ht="15">
      <c r="A34" s="27">
        <v>5000</v>
      </c>
      <c r="B34" s="29">
        <v>51000</v>
      </c>
      <c r="C34" s="26"/>
    </row>
    <row r="35" spans="1:3" ht="15">
      <c r="A35" s="27">
        <v>75410</v>
      </c>
      <c r="B35" s="29">
        <v>10000</v>
      </c>
      <c r="C35" s="26"/>
    </row>
    <row r="36" spans="1:3" ht="15">
      <c r="A36" s="27">
        <v>97230</v>
      </c>
      <c r="B36" s="29">
        <v>49000</v>
      </c>
      <c r="C36" s="26"/>
    </row>
    <row r="37" spans="1:3" ht="15">
      <c r="A37" s="27">
        <v>47000</v>
      </c>
      <c r="B37" s="29">
        <v>48000</v>
      </c>
      <c r="C37" s="26"/>
    </row>
    <row r="39" spans="1:3" ht="15">
      <c r="A39" s="9" t="s">
        <v>39</v>
      </c>
    </row>
    <row r="41" spans="1:3" ht="15">
      <c r="A41" s="30">
        <f>COUNTIF(C4:C18,"=1998")</f>
        <v>5</v>
      </c>
      <c r="B41" s="20">
        <v>1998</v>
      </c>
    </row>
    <row r="42" spans="1:3" ht="15">
      <c r="A42" s="30">
        <f>COUNTIF(C4:C18,"=1999")</f>
        <v>4</v>
      </c>
      <c r="B42" s="20">
        <v>1999</v>
      </c>
    </row>
    <row r="43" spans="1:3" ht="15">
      <c r="A43" s="30">
        <f>COUNTIF(C4:C18,"=2000")</f>
        <v>6</v>
      </c>
      <c r="B43" s="20">
        <v>2000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Arkusz1</vt:lpstr>
      <vt:lpstr>polecenie 1</vt:lpstr>
      <vt:lpstr>polecenie 2</vt:lpstr>
      <vt:lpstr>3</vt:lpstr>
      <vt:lpstr>4</vt:lpstr>
      <vt:lpstr>5i7</vt:lpstr>
      <vt:lpstr>6</vt:lpstr>
      <vt:lpstr>8i9</vt:lpstr>
      <vt:lpstr>10i11i12</vt:lpstr>
      <vt:lpstr>13i14i15</vt:lpstr>
      <vt:lpstr>16i17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Żurek</dc:creator>
  <cp:lastModifiedBy>zurek</cp:lastModifiedBy>
  <dcterms:created xsi:type="dcterms:W3CDTF">2013-01-10T21:13:22Z</dcterms:created>
  <dcterms:modified xsi:type="dcterms:W3CDTF">2013-01-11T18:45:46Z</dcterms:modified>
</cp:coreProperties>
</file>